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A40F4F55-79AA-453A-968E-76525EB13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65" i="2"/>
  <c r="C61" i="2"/>
  <c r="B54" i="2"/>
  <c r="C54" i="2"/>
  <c r="C48" i="2"/>
  <c r="C59" i="2" s="1"/>
  <c r="B48" i="2"/>
  <c r="C45" i="2"/>
  <c r="C41" i="2"/>
  <c r="B41" i="2"/>
  <c r="B45" i="2" s="1"/>
  <c r="C36" i="2"/>
  <c r="B36" i="2"/>
  <c r="B16" i="2"/>
  <c r="C16" i="2"/>
  <c r="C33" i="2" s="1"/>
  <c r="B4" i="2"/>
  <c r="C4" i="2"/>
  <c r="B59" i="2" l="1"/>
  <c r="B33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<sst xmlns="http://schemas.openxmlformats.org/spreadsheetml/2006/main" count="58" uniqueCount="50">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</sst>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DD6AE4-D44D-43E7-B89C-B3A421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2327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93665836.120000005</v>
      </c>
      <c r="C4" s="7">
        <f>SUM(C5:C14)</f>
        <v>115915345.22999999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17">
        <v>15196814.76</v>
      </c>
      <c r="C11" s="9">
        <v>23866458.16</v>
      </c>
    </row>
    <row r="12" spans="1:3" ht="22.5" x14ac:dyDescent="0.2">
      <c r="A12" s="8" t="s">
        <v>39</v>
      </c>
      <c r="B12" s="9">
        <v>854873</v>
      </c>
      <c r="C12" s="9">
        <v>0</v>
      </c>
    </row>
    <row r="13" spans="1:3" ht="11.25" customHeight="1" x14ac:dyDescent="0.2">
      <c r="A13" s="8" t="s">
        <v>40</v>
      </c>
      <c r="B13" s="17">
        <v>50284458</v>
      </c>
      <c r="C13" s="9">
        <v>63853284</v>
      </c>
    </row>
    <row r="14" spans="1:3" ht="11.25" customHeight="1" x14ac:dyDescent="0.2">
      <c r="A14" s="8" t="s">
        <v>5</v>
      </c>
      <c r="B14" s="17">
        <v>27329690.359999999</v>
      </c>
      <c r="C14" s="9">
        <v>28195603.07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49156717.620000005</v>
      </c>
      <c r="C16" s="7">
        <f>SUM(C17:C32)</f>
        <v>81899263.75</v>
      </c>
    </row>
    <row r="17" spans="1:3" ht="11.25" customHeight="1" x14ac:dyDescent="0.2">
      <c r="A17" s="8" t="s">
        <v>7</v>
      </c>
      <c r="B17" s="9">
        <v>34677010.57</v>
      </c>
      <c r="C17" s="9">
        <v>48168606.600000001</v>
      </c>
    </row>
    <row r="18" spans="1:3" ht="11.25" customHeight="1" x14ac:dyDescent="0.2">
      <c r="A18" s="8" t="s">
        <v>8</v>
      </c>
      <c r="B18" s="9">
        <v>1363275.49</v>
      </c>
      <c r="C18" s="9">
        <v>1934842.94</v>
      </c>
    </row>
    <row r="19" spans="1:3" ht="11.25" customHeight="1" x14ac:dyDescent="0.2">
      <c r="A19" s="8" t="s">
        <v>9</v>
      </c>
      <c r="B19" s="9">
        <v>8039681.2199999997</v>
      </c>
      <c r="C19" s="9">
        <v>11770557.130000001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555291.19999999995</v>
      </c>
      <c r="C23" s="9">
        <v>125831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4521459.1399999997</v>
      </c>
      <c r="C32" s="9">
        <v>19899426.079999998</v>
      </c>
    </row>
    <row r="33" spans="1:3" ht="11.25" customHeight="1" x14ac:dyDescent="0.2">
      <c r="A33" s="4" t="s">
        <v>43</v>
      </c>
      <c r="B33" s="7">
        <f>+B4-B16</f>
        <v>44509118.5</v>
      </c>
      <c r="C33" s="7">
        <f>+C4-C16</f>
        <v>34016081.479999989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1976864.05</v>
      </c>
    </row>
    <row r="37" spans="1:3" ht="11.25" customHeight="1" x14ac:dyDescent="0.2">
      <c r="A37" s="8" t="s">
        <v>20</v>
      </c>
      <c r="B37" s="9">
        <v>0</v>
      </c>
      <c r="C37" s="9">
        <v>1976864.05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958002.25</v>
      </c>
      <c r="C41" s="7">
        <f>SUM(C42:C44)</f>
        <v>3880035.06</v>
      </c>
    </row>
    <row r="42" spans="1:3" ht="11.25" customHeight="1" x14ac:dyDescent="0.2">
      <c r="A42" s="8" t="s">
        <v>20</v>
      </c>
      <c r="B42" s="9">
        <v>0</v>
      </c>
      <c r="C42" s="9">
        <v>735873.64</v>
      </c>
    </row>
    <row r="43" spans="1:3" ht="11.25" customHeight="1" x14ac:dyDescent="0.2">
      <c r="A43" s="8" t="s">
        <v>21</v>
      </c>
      <c r="B43" s="9">
        <v>615261.11</v>
      </c>
      <c r="C43" s="9">
        <v>2049893.69</v>
      </c>
    </row>
    <row r="44" spans="1:3" ht="11.25" customHeight="1" x14ac:dyDescent="0.2">
      <c r="A44" s="8" t="s">
        <v>23</v>
      </c>
      <c r="B44" s="9">
        <v>342741.14</v>
      </c>
      <c r="C44" s="9">
        <v>1094267.73</v>
      </c>
    </row>
    <row r="45" spans="1:3" ht="11.25" customHeight="1" x14ac:dyDescent="0.2">
      <c r="A45" s="4" t="s">
        <v>44</v>
      </c>
      <c r="B45" s="7">
        <f>+B36-B41</f>
        <v>-958002.25</v>
      </c>
      <c r="C45" s="7">
        <f>+C36-C41</f>
        <v>-1903171.01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10539409.859999999</v>
      </c>
      <c r="C48" s="7">
        <f>SUM(C49:C52)</f>
        <v>23583088.449999999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10539409.859999999</v>
      </c>
      <c r="C52" s="9">
        <v>23583088.449999999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17321941.670000002</v>
      </c>
      <c r="C54" s="7">
        <f>SUM(C55:C58)</f>
        <v>20279906.370000001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17321941.670000002</v>
      </c>
      <c r="C58" s="9">
        <v>20279906.370000001</v>
      </c>
    </row>
    <row r="59" spans="1:3" ht="11.25" customHeight="1" x14ac:dyDescent="0.2">
      <c r="A59" s="4" t="s">
        <v>45</v>
      </c>
      <c r="B59" s="7">
        <f>+B48-B54</f>
        <v>-6782531.8100000024</v>
      </c>
      <c r="C59" s="7">
        <f>+C48-C54</f>
        <v>3303182.0799999982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36768584.439999998</v>
      </c>
      <c r="C61" s="7">
        <f>+C33+C45+C59</f>
        <v>35416092.549999982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188440189.63999999</v>
      </c>
      <c r="C63" s="7">
        <v>153024097.09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225208774.07999998</v>
      </c>
      <c r="C65" s="7">
        <f>+C61+C63</f>
        <v>188440189.63999999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37</v>
      </c>
      <c r="B68" s="22"/>
      <c r="C68" s="22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2023-10-13T16:54:55Z</cp:lastPrinted>
  <dcterms:created xsi:type="dcterms:W3CDTF">2012-12-11T20:31:36Z</dcterms:created>
  <dcterms:modified xsi:type="dcterms:W3CDTF">2023-10-24T16:18:45Z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